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N:\Barry\BIDS\Complete\FY 2025\25-002-WBS (Trucks)\"/>
    </mc:Choice>
  </mc:AlternateContent>
  <xr:revisionPtr revIDLastSave="0" documentId="13_ncr:1_{4C8318E2-DFE7-4987-BDE4-97FBC984677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Sheet1!$A$1:$W$45</definedName>
    <definedName name="_xlnm.Print_Titles" localSheetId="0">Sheet1!$A:$E,Sheet1!$1:$8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4" i="1" l="1"/>
  <c r="U34" i="1"/>
  <c r="S34" i="1"/>
  <c r="Q34" i="1"/>
  <c r="O34" i="1"/>
  <c r="K34" i="1"/>
  <c r="I34" i="1"/>
  <c r="G34" i="1"/>
  <c r="G29" i="1"/>
  <c r="U24" i="1"/>
  <c r="S24" i="1"/>
  <c r="Q24" i="1"/>
  <c r="O24" i="1"/>
  <c r="M24" i="1"/>
  <c r="K24" i="1"/>
  <c r="I24" i="1"/>
  <c r="G24" i="1"/>
  <c r="G14" i="1"/>
  <c r="W9" i="1"/>
  <c r="U9" i="1"/>
  <c r="S9" i="1"/>
  <c r="O9" i="1"/>
  <c r="K9" i="1"/>
  <c r="M9" i="1"/>
  <c r="G9" i="1"/>
  <c r="I9" i="1"/>
  <c r="G39" i="1"/>
  <c r="E39" i="1"/>
  <c r="W39" i="1" l="1"/>
  <c r="U39" i="1"/>
  <c r="S39" i="1"/>
  <c r="Q39" i="1"/>
  <c r="O39" i="1"/>
  <c r="M39" i="1"/>
  <c r="K39" i="1"/>
  <c r="I39" i="1"/>
</calcChain>
</file>

<file path=xl/sharedStrings.xml><?xml version="1.0" encoding="utf-8"?>
<sst xmlns="http://schemas.openxmlformats.org/spreadsheetml/2006/main" count="148" uniqueCount="87">
  <si>
    <t>BID FOR:</t>
  </si>
  <si>
    <t>BID TIME:</t>
  </si>
  <si>
    <t>BID DATE:</t>
  </si>
  <si>
    <t xml:space="preserve">UNIT </t>
  </si>
  <si>
    <t>TOTAL</t>
  </si>
  <si>
    <t>PRICE</t>
  </si>
  <si>
    <t>QTY</t>
  </si>
  <si>
    <t>UM</t>
  </si>
  <si>
    <t>ITEM</t>
  </si>
  <si>
    <t>BY:</t>
  </si>
  <si>
    <t>UNIT</t>
  </si>
  <si>
    <t xml:space="preserve"> </t>
  </si>
  <si>
    <t>DESCRIPTION</t>
  </si>
  <si>
    <t>GRAND TOTAL</t>
  </si>
  <si>
    <t>VARIOUS</t>
  </si>
  <si>
    <t>AMT</t>
  </si>
  <si>
    <t>BUDGET</t>
  </si>
  <si>
    <t>BID NUMBER:</t>
  </si>
  <si>
    <t>I certify that this is a correct tabulation of bids received and that I have checked</t>
  </si>
  <si>
    <t>the tabulation against the bids that were submitted.</t>
  </si>
  <si>
    <t>RIVERSIDE FORD</t>
  </si>
  <si>
    <t>14 WEEKS</t>
  </si>
  <si>
    <t>NO BID</t>
  </si>
  <si>
    <t>RAM 2500</t>
  </si>
  <si>
    <t>20 WEEKS</t>
  </si>
  <si>
    <t>(WINDER GA)</t>
  </si>
  <si>
    <t>BECK FORD</t>
  </si>
  <si>
    <t>(PALATKA, FL)</t>
  </si>
  <si>
    <t>ED VOYLES CDJ</t>
  </si>
  <si>
    <t>(MARIETTA GA)</t>
  </si>
  <si>
    <t>HERLONG FORD</t>
  </si>
  <si>
    <t>(EDGEFIELD SC)</t>
  </si>
  <si>
    <t>LEGACY BROTHERS</t>
  </si>
  <si>
    <t>(DOUGLASS, GA)</t>
  </si>
  <si>
    <t>(BUFORD,GA)</t>
  </si>
  <si>
    <t>(MACON, GA)</t>
  </si>
  <si>
    <t>WESLEY HARRIS</t>
  </si>
  <si>
    <t>(DACULA, GA)</t>
  </si>
  <si>
    <t>EA</t>
  </si>
  <si>
    <t>FACILITIES &amp; FLEET</t>
  </si>
  <si>
    <t>NEW, 2025 F250 with utility body XLT</t>
  </si>
  <si>
    <t>NEW, 2025 Ford F150 Single Cab Truck</t>
  </si>
  <si>
    <t>NEW, 2025  Truck, Ford F150, ½ ton Super Cab</t>
  </si>
  <si>
    <t>ENGINEERING</t>
  </si>
  <si>
    <t>NEW, 2025 Ford F150 super Cab Truck</t>
  </si>
  <si>
    <t>SEWER CONVEYANCE</t>
  </si>
  <si>
    <t xml:space="preserve"> NEW, 2025 F250 with utility body XLT</t>
  </si>
  <si>
    <t>WATER DISTRIBUTION</t>
  </si>
  <si>
    <t>NEW, 2025 Ford F150 Super Cab Truck</t>
  </si>
  <si>
    <t>MAINTENANCE</t>
  </si>
  <si>
    <t>RAM 2500 REG CAB</t>
  </si>
  <si>
    <t>F150 XL</t>
  </si>
  <si>
    <t>F150 SINGLE CAB</t>
  </si>
  <si>
    <t>RAM 1500 4X4</t>
  </si>
  <si>
    <t>2024 F150</t>
  </si>
  <si>
    <t>F150 XLT</t>
  </si>
  <si>
    <t>F150 SUPERCAB</t>
  </si>
  <si>
    <t>2024 CHEVY 1500</t>
  </si>
  <si>
    <t>RAM 1500</t>
  </si>
  <si>
    <t>2024 F250</t>
  </si>
  <si>
    <t>F250 XLT</t>
  </si>
  <si>
    <t>F250 SUPERCAB</t>
  </si>
  <si>
    <t>2024 CHEVY 2500</t>
  </si>
  <si>
    <t>F150 SUPER CAB</t>
  </si>
  <si>
    <t>21 WEEKS</t>
  </si>
  <si>
    <t>38 WEEKS</t>
  </si>
  <si>
    <t>10 WEEKS</t>
  </si>
  <si>
    <t>Michael Bentley</t>
  </si>
  <si>
    <t xml:space="preserve">  </t>
  </si>
  <si>
    <t>25-002-WBS</t>
  </si>
  <si>
    <t>VEHICLES (TRUCKS)</t>
  </si>
  <si>
    <t>Quantity</t>
  </si>
  <si>
    <t>Description</t>
  </si>
  <si>
    <t>Total Cost</t>
  </si>
  <si>
    <t>Budget</t>
  </si>
  <si>
    <t>Riverside Ford</t>
  </si>
  <si>
    <t>Item #</t>
  </si>
  <si>
    <t xml:space="preserve">2025 F250 with utility body XLT </t>
  </si>
  <si>
    <t xml:space="preserve">2025 Ford F150 Super Cab Truck </t>
  </si>
  <si>
    <t>Recommended Bidder</t>
  </si>
  <si>
    <t xml:space="preserve">2025 Ford F150 Super Cab </t>
  </si>
  <si>
    <t xml:space="preserve">2025 Ford F150 Single Cab </t>
  </si>
  <si>
    <t>2025 Ford F150 1/2 ton Super Cab</t>
  </si>
  <si>
    <t>2025 Ford F250 with utility body XLT</t>
  </si>
  <si>
    <t>AKINS FORD</t>
  </si>
  <si>
    <t>RICK HENDRICK CHEVROLET</t>
  </si>
  <si>
    <t>DEPARTMENT: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</si>
</sst>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4"/>
      <name val="Vladimir Script"/>
      <family val="4"/>
    </font>
    <font>
      <b/>
      <sz val="12"/>
      <color theme="1"/>
      <name val="Arial"/>
      <family val="2"/>
    </font>
    <font>
      <sz val="12"/>
      <name val="Times New Roman"/>
      <family val="1"/>
    </font>
    <font>
      <sz val="10"/>
      <color rgb="FF000000"/>
      <name val="Times New Roman"/>
      <family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164" fontId="0" fillId="0" borderId="0" xfId="1" applyNumberFormat="1" applyFont="1" applyAlignment="1">
      <alignment horizontal="right"/>
    </xf>
    <xf numFmtId="0" fontId="3" fillId="0" borderId="0" xfId="0" applyFont="1"/>
    <xf numFmtId="164" fontId="3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43" fontId="3" fillId="0" borderId="0" xfId="1" applyFont="1"/>
    <xf numFmtId="14" fontId="3" fillId="0" borderId="0" xfId="0" applyNumberFormat="1" applyFont="1" applyAlignment="1">
      <alignment horizontal="center"/>
    </xf>
    <xf numFmtId="18" fontId="3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43" fontId="2" fillId="0" borderId="0" xfId="1" applyFont="1"/>
    <xf numFmtId="4" fontId="2" fillId="0" borderId="0" xfId="0" applyNumberFormat="1" applyFont="1"/>
    <xf numFmtId="0" fontId="3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0" fontId="3" fillId="2" borderId="0" xfId="0" applyFont="1" applyFill="1"/>
    <xf numFmtId="0" fontId="3" fillId="2" borderId="3" xfId="0" applyFont="1" applyFill="1" applyBorder="1" applyAlignment="1">
      <alignment horizontal="center"/>
    </xf>
    <xf numFmtId="164" fontId="3" fillId="2" borderId="3" xfId="1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37" fontId="3" fillId="0" borderId="5" xfId="1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164" fontId="3" fillId="0" borderId="5" xfId="1" applyNumberFormat="1" applyFont="1" applyBorder="1" applyAlignment="1">
      <alignment horizontal="right"/>
    </xf>
    <xf numFmtId="4" fontId="3" fillId="0" borderId="6" xfId="0" applyNumberFormat="1" applyFont="1" applyBorder="1"/>
    <xf numFmtId="0" fontId="3" fillId="3" borderId="0" xfId="0" applyFont="1" applyFill="1"/>
    <xf numFmtId="164" fontId="3" fillId="3" borderId="0" xfId="1" applyNumberFormat="1" applyFont="1" applyFill="1" applyAlignment="1">
      <alignment horizontal="right"/>
    </xf>
    <xf numFmtId="0" fontId="3" fillId="3" borderId="0" xfId="0" applyFont="1" applyFill="1" applyAlignment="1">
      <alignment horizontal="center"/>
    </xf>
    <xf numFmtId="7" fontId="3" fillId="0" borderId="5" xfId="0" applyNumberFormat="1" applyFont="1" applyBorder="1"/>
    <xf numFmtId="7" fontId="3" fillId="0" borderId="5" xfId="0" applyNumberFormat="1" applyFont="1" applyBorder="1" applyAlignment="1">
      <alignment horizontal="right"/>
    </xf>
    <xf numFmtId="39" fontId="3" fillId="0" borderId="5" xfId="0" applyNumberFormat="1" applyFont="1" applyBorder="1" applyAlignment="1">
      <alignment horizontal="right"/>
    </xf>
    <xf numFmtId="43" fontId="3" fillId="0" borderId="5" xfId="0" applyNumberFormat="1" applyFont="1" applyBorder="1"/>
    <xf numFmtId="43" fontId="3" fillId="0" borderId="5" xfId="1" applyFont="1" applyFill="1" applyBorder="1"/>
    <xf numFmtId="43" fontId="3" fillId="0" borderId="5" xfId="0" applyNumberFormat="1" applyFont="1" applyBorder="1" applyAlignment="1">
      <alignment horizontal="right"/>
    </xf>
    <xf numFmtId="39" fontId="3" fillId="0" borderId="5" xfId="0" applyNumberFormat="1" applyFont="1" applyBorder="1" applyAlignment="1">
      <alignment horizontal="center"/>
    </xf>
    <xf numFmtId="43" fontId="3" fillId="0" borderId="5" xfId="0" applyNumberFormat="1" applyFont="1" applyBorder="1" applyAlignment="1">
      <alignment horizontal="center"/>
    </xf>
    <xf numFmtId="39" fontId="3" fillId="0" borderId="5" xfId="0" applyNumberFormat="1" applyFont="1" applyBorder="1" applyAlignment="1">
      <alignment horizontal="left"/>
    </xf>
    <xf numFmtId="39" fontId="4" fillId="0" borderId="5" xfId="0" applyNumberFormat="1" applyFont="1" applyBorder="1" applyAlignment="1">
      <alignment horizontal="left"/>
    </xf>
    <xf numFmtId="4" fontId="3" fillId="0" borderId="5" xfId="0" applyNumberFormat="1" applyFont="1" applyBorder="1" applyAlignment="1">
      <alignment horizontal="center"/>
    </xf>
    <xf numFmtId="43" fontId="3" fillId="0" borderId="5" xfId="1" applyFont="1" applyFill="1" applyBorder="1" applyAlignment="1">
      <alignment horizontal="center"/>
    </xf>
    <xf numFmtId="43" fontId="3" fillId="0" borderId="5" xfId="1" applyFont="1" applyFill="1" applyBorder="1" applyAlignment="1">
      <alignment horizontal="left"/>
    </xf>
    <xf numFmtId="44" fontId="4" fillId="0" borderId="0" xfId="2" applyFont="1" applyFill="1"/>
    <xf numFmtId="43" fontId="3" fillId="0" borderId="0" xfId="1" applyFont="1" applyFill="1"/>
    <xf numFmtId="7" fontId="4" fillId="0" borderId="0" xfId="2" applyNumberFormat="1" applyFont="1" applyFill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4" fontId="5" fillId="0" borderId="7" xfId="1" applyNumberFormat="1" applyFont="1" applyBorder="1" applyAlignment="1">
      <alignment horizontal="left"/>
    </xf>
    <xf numFmtId="43" fontId="3" fillId="0" borderId="5" xfId="0" applyNumberFormat="1" applyFont="1" applyBorder="1" applyAlignment="1">
      <alignment horizontal="left"/>
    </xf>
    <xf numFmtId="3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3" fontId="3" fillId="0" borderId="8" xfId="0" applyNumberFormat="1" applyFont="1" applyBorder="1" applyAlignment="1">
      <alignment horizontal="left"/>
    </xf>
    <xf numFmtId="43" fontId="3" fillId="0" borderId="8" xfId="0" applyNumberFormat="1" applyFont="1" applyBorder="1" applyAlignment="1">
      <alignment horizontal="right"/>
    </xf>
    <xf numFmtId="43" fontId="3" fillId="0" borderId="8" xfId="1" applyFont="1" applyFill="1" applyBorder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6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8" fillId="0" borderId="0" xfId="1" applyNumberFormat="1" applyFont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164" fontId="3" fillId="0" borderId="0" xfId="1" applyNumberFormat="1" applyFont="1" applyAlignment="1">
      <alignment horizontal="right" wrapText="1"/>
    </xf>
    <xf numFmtId="0" fontId="3" fillId="0" borderId="0" xfId="0" applyFont="1" applyAlignment="1">
      <alignment horizontal="center" wrapText="1"/>
    </xf>
    <xf numFmtId="39" fontId="3" fillId="0" borderId="6" xfId="0" applyNumberFormat="1" applyFont="1" applyBorder="1" applyAlignment="1">
      <alignment horizontal="center"/>
    </xf>
    <xf numFmtId="39" fontId="3" fillId="0" borderId="8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3" fontId="3" fillId="0" borderId="6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43" fontId="6" fillId="3" borderId="6" xfId="1" applyFont="1" applyFill="1" applyBorder="1" applyAlignment="1">
      <alignment horizontal="center" wrapText="1"/>
    </xf>
    <xf numFmtId="43" fontId="6" fillId="3" borderId="8" xfId="1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43" fontId="6" fillId="3" borderId="6" xfId="1" applyFont="1" applyFill="1" applyBorder="1" applyAlignment="1">
      <alignment horizontal="center"/>
    </xf>
    <xf numFmtId="43" fontId="6" fillId="3" borderId="8" xfId="1" applyFont="1" applyFill="1" applyBorder="1" applyAlignment="1">
      <alignment horizontal="center"/>
    </xf>
    <xf numFmtId="4" fontId="3" fillId="4" borderId="6" xfId="0" applyNumberFormat="1" applyFont="1" applyFill="1" applyBorder="1" applyAlignment="1">
      <alignment horizontal="center"/>
    </xf>
    <xf numFmtId="4" fontId="3" fillId="4" borderId="8" xfId="0" applyNumberFormat="1" applyFont="1" applyFill="1" applyBorder="1" applyAlignment="1">
      <alignment horizontal="center"/>
    </xf>
    <xf numFmtId="43" fontId="6" fillId="3" borderId="9" xfId="1" applyFont="1" applyFill="1" applyBorder="1" applyAlignment="1">
      <alignment horizontal="center"/>
    </xf>
    <xf numFmtId="43" fontId="6" fillId="3" borderId="5" xfId="1" applyFont="1" applyFill="1" applyBorder="1" applyAlignment="1">
      <alignment horizontal="center"/>
    </xf>
    <xf numFmtId="39" fontId="4" fillId="0" borderId="6" xfId="0" applyNumberFormat="1" applyFont="1" applyBorder="1" applyAlignment="1">
      <alignment horizontal="center"/>
    </xf>
    <xf numFmtId="39" fontId="4" fillId="0" borderId="8" xfId="0" applyNumberFormat="1" applyFont="1" applyBorder="1" applyAlignment="1">
      <alignment horizontal="center"/>
    </xf>
    <xf numFmtId="39" fontId="3" fillId="4" borderId="5" xfId="0" applyNumberFormat="1" applyFont="1" applyFill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39" fontId="3" fillId="4" borderId="6" xfId="0" applyNumberFormat="1" applyFont="1" applyFill="1" applyBorder="1" applyAlignment="1">
      <alignment horizontal="center"/>
    </xf>
    <xf numFmtId="39" fontId="3" fillId="4" borderId="8" xfId="0" applyNumberFormat="1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7" fontId="3" fillId="0" borderId="5" xfId="0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5"/>
  <sheetViews>
    <sheetView tabSelected="1" zoomScaleNormal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T9" sqref="T9"/>
    </sheetView>
  </sheetViews>
  <sheetFormatPr defaultRowHeight="12.75" x14ac:dyDescent="0.2"/>
  <cols>
    <col min="1" max="1" width="7.85546875" customWidth="1"/>
    <col min="2" max="2" width="8.85546875" style="4" customWidth="1"/>
    <col min="3" max="3" width="6" style="2" customWidth="1"/>
    <col min="4" max="4" width="49" style="2" customWidth="1"/>
    <col min="5" max="5" width="14.5703125" customWidth="1"/>
    <col min="6" max="6" width="14.42578125" customWidth="1"/>
    <col min="7" max="7" width="15.7109375" customWidth="1"/>
    <col min="8" max="8" width="13.42578125" style="3" customWidth="1"/>
    <col min="9" max="9" width="16.85546875" customWidth="1"/>
    <col min="10" max="10" width="13.140625" customWidth="1"/>
    <col min="11" max="11" width="15.7109375" customWidth="1"/>
    <col min="12" max="12" width="14.5703125" customWidth="1"/>
    <col min="13" max="13" width="15.42578125" customWidth="1"/>
    <col min="14" max="14" width="15.7109375" customWidth="1"/>
    <col min="15" max="15" width="16.7109375" customWidth="1"/>
    <col min="16" max="16" width="13.42578125" customWidth="1"/>
    <col min="17" max="17" width="14.42578125" customWidth="1"/>
    <col min="18" max="18" width="17.5703125" customWidth="1"/>
    <col min="19" max="19" width="15.140625" customWidth="1"/>
    <col min="20" max="21" width="14.7109375" customWidth="1"/>
    <col min="22" max="22" width="15.7109375" customWidth="1"/>
    <col min="23" max="23" width="14.5703125" customWidth="1"/>
  </cols>
  <sheetData>
    <row r="1" spans="1:23" s="5" customFormat="1" ht="15" x14ac:dyDescent="0.2">
      <c r="A1" s="5" t="s">
        <v>86</v>
      </c>
      <c r="B1" s="6"/>
      <c r="C1" s="55" t="s">
        <v>14</v>
      </c>
      <c r="F1" s="8" t="s">
        <v>2</v>
      </c>
      <c r="G1" s="9">
        <v>45735</v>
      </c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5" customFormat="1" ht="15" x14ac:dyDescent="0.2">
      <c r="A2" s="5" t="s">
        <v>0</v>
      </c>
      <c r="B2" s="6"/>
      <c r="C2" s="55" t="s">
        <v>70</v>
      </c>
      <c r="F2" s="8" t="s">
        <v>1</v>
      </c>
      <c r="G2" s="10">
        <v>0.58333333333333337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s="5" customFormat="1" ht="15" x14ac:dyDescent="0.2">
      <c r="A3" s="5" t="s">
        <v>17</v>
      </c>
      <c r="B3" s="6"/>
      <c r="C3" s="55" t="s">
        <v>69</v>
      </c>
      <c r="H3" s="8"/>
    </row>
    <row r="4" spans="1:23" s="5" customFormat="1" ht="15" x14ac:dyDescent="0.2">
      <c r="B4" s="6"/>
      <c r="C4" s="7"/>
      <c r="D4" s="55"/>
      <c r="H4" s="8"/>
    </row>
    <row r="5" spans="1:23" s="67" customFormat="1" ht="30" customHeight="1" x14ac:dyDescent="0.25">
      <c r="B5" s="68"/>
      <c r="C5" s="69"/>
      <c r="D5" s="69"/>
      <c r="F5" s="77" t="s">
        <v>84</v>
      </c>
      <c r="G5" s="78"/>
      <c r="H5" s="79" t="s">
        <v>26</v>
      </c>
      <c r="I5" s="80"/>
      <c r="J5" s="79" t="s">
        <v>28</v>
      </c>
      <c r="K5" s="80"/>
      <c r="L5" s="79" t="s">
        <v>30</v>
      </c>
      <c r="M5" s="80"/>
      <c r="N5" s="79" t="s">
        <v>32</v>
      </c>
      <c r="O5" s="80"/>
      <c r="P5" s="79" t="s">
        <v>32</v>
      </c>
      <c r="Q5" s="80"/>
      <c r="R5" s="79" t="s">
        <v>85</v>
      </c>
      <c r="S5" s="80"/>
      <c r="T5" s="79" t="s">
        <v>20</v>
      </c>
      <c r="U5" s="80"/>
      <c r="V5" s="79" t="s">
        <v>36</v>
      </c>
      <c r="W5" s="80"/>
    </row>
    <row r="6" spans="1:23" s="30" customFormat="1" ht="15" customHeight="1" x14ac:dyDescent="0.25">
      <c r="B6" s="31"/>
      <c r="C6" s="32"/>
      <c r="D6" s="32"/>
      <c r="F6" s="81" t="s">
        <v>25</v>
      </c>
      <c r="G6" s="82"/>
      <c r="H6" s="83" t="s">
        <v>27</v>
      </c>
      <c r="I6" s="84"/>
      <c r="J6" s="83" t="s">
        <v>29</v>
      </c>
      <c r="K6" s="84"/>
      <c r="L6" s="87" t="s">
        <v>31</v>
      </c>
      <c r="M6" s="84"/>
      <c r="N6" s="88" t="s">
        <v>33</v>
      </c>
      <c r="O6" s="88"/>
      <c r="P6" s="87" t="s">
        <v>33</v>
      </c>
      <c r="Q6" s="84"/>
      <c r="R6" s="83" t="s">
        <v>34</v>
      </c>
      <c r="S6" s="84"/>
      <c r="T6" s="83" t="s">
        <v>35</v>
      </c>
      <c r="U6" s="84"/>
      <c r="V6" s="83" t="s">
        <v>37</v>
      </c>
      <c r="W6" s="84"/>
    </row>
    <row r="7" spans="1:23" s="19" customFormat="1" ht="15" x14ac:dyDescent="0.2">
      <c r="A7" s="15"/>
      <c r="B7" s="16"/>
      <c r="C7" s="15"/>
      <c r="D7" s="17" t="s">
        <v>8</v>
      </c>
      <c r="E7" s="17" t="s">
        <v>16</v>
      </c>
      <c r="F7" s="17" t="s">
        <v>3</v>
      </c>
      <c r="G7" s="15" t="s">
        <v>4</v>
      </c>
      <c r="H7" s="18" t="s">
        <v>10</v>
      </c>
      <c r="I7" s="15" t="s">
        <v>4</v>
      </c>
      <c r="J7" s="18" t="s">
        <v>10</v>
      </c>
      <c r="K7" s="15" t="s">
        <v>4</v>
      </c>
      <c r="L7" s="18" t="s">
        <v>10</v>
      </c>
      <c r="M7" s="15" t="s">
        <v>4</v>
      </c>
      <c r="N7" s="18" t="s">
        <v>10</v>
      </c>
      <c r="O7" s="15" t="s">
        <v>4</v>
      </c>
      <c r="P7" s="18" t="s">
        <v>10</v>
      </c>
      <c r="Q7" s="15" t="s">
        <v>4</v>
      </c>
      <c r="R7" s="17" t="s">
        <v>3</v>
      </c>
      <c r="S7" s="15" t="s">
        <v>4</v>
      </c>
      <c r="T7" s="17" t="s">
        <v>3</v>
      </c>
      <c r="U7" s="15" t="s">
        <v>4</v>
      </c>
      <c r="V7" s="18" t="s">
        <v>10</v>
      </c>
      <c r="W7" s="15" t="s">
        <v>4</v>
      </c>
    </row>
    <row r="8" spans="1:23" s="19" customFormat="1" ht="15" x14ac:dyDescent="0.2">
      <c r="A8" s="66" t="s">
        <v>8</v>
      </c>
      <c r="B8" s="21" t="s">
        <v>6</v>
      </c>
      <c r="C8" s="20" t="s">
        <v>7</v>
      </c>
      <c r="D8" s="22" t="s">
        <v>12</v>
      </c>
      <c r="E8" s="22" t="s">
        <v>15</v>
      </c>
      <c r="F8" s="22" t="s">
        <v>5</v>
      </c>
      <c r="G8" s="20" t="s">
        <v>5</v>
      </c>
      <c r="H8" s="23" t="s">
        <v>5</v>
      </c>
      <c r="I8" s="20" t="s">
        <v>5</v>
      </c>
      <c r="J8" s="23" t="s">
        <v>5</v>
      </c>
      <c r="K8" s="20" t="s">
        <v>5</v>
      </c>
      <c r="L8" s="23" t="s">
        <v>5</v>
      </c>
      <c r="M8" s="20" t="s">
        <v>5</v>
      </c>
      <c r="N8" s="23" t="s">
        <v>5</v>
      </c>
      <c r="O8" s="20" t="s">
        <v>5</v>
      </c>
      <c r="P8" s="23" t="s">
        <v>5</v>
      </c>
      <c r="Q8" s="20" t="s">
        <v>5</v>
      </c>
      <c r="R8" s="22" t="s">
        <v>5</v>
      </c>
      <c r="S8" s="20" t="s">
        <v>5</v>
      </c>
      <c r="T8" s="22" t="s">
        <v>5</v>
      </c>
      <c r="U8" s="20" t="s">
        <v>5</v>
      </c>
      <c r="V8" s="23" t="s">
        <v>5</v>
      </c>
      <c r="W8" s="20" t="s">
        <v>5</v>
      </c>
    </row>
    <row r="9" spans="1:23" s="5" customFormat="1" ht="15" x14ac:dyDescent="0.2">
      <c r="A9" s="24">
        <v>1</v>
      </c>
      <c r="B9" s="25">
        <v>3</v>
      </c>
      <c r="C9" s="24" t="s">
        <v>38</v>
      </c>
      <c r="D9" s="24" t="s">
        <v>40</v>
      </c>
      <c r="E9" s="27">
        <v>204000</v>
      </c>
      <c r="F9" s="33">
        <v>67970</v>
      </c>
      <c r="G9" s="33">
        <f>B9*F9</f>
        <v>203910</v>
      </c>
      <c r="H9" s="33">
        <v>76540</v>
      </c>
      <c r="I9" s="33">
        <f>B9*H9</f>
        <v>229620</v>
      </c>
      <c r="J9" s="33">
        <v>70554</v>
      </c>
      <c r="K9" s="33">
        <f>B9*J9</f>
        <v>211662</v>
      </c>
      <c r="L9" s="33">
        <v>74736.320000000007</v>
      </c>
      <c r="M9" s="33">
        <f>+L9*B9</f>
        <v>224208.96000000002</v>
      </c>
      <c r="N9" s="33">
        <v>84662.25</v>
      </c>
      <c r="O9" s="33">
        <f>+N9*B9</f>
        <v>253986.75</v>
      </c>
      <c r="P9" s="33">
        <v>92303.05</v>
      </c>
      <c r="Q9" s="33"/>
      <c r="R9" s="33">
        <v>68880</v>
      </c>
      <c r="S9" s="33">
        <f>R9*B9</f>
        <v>206640</v>
      </c>
      <c r="T9" s="96">
        <v>68732</v>
      </c>
      <c r="U9" s="33">
        <f>T9*B9</f>
        <v>206196</v>
      </c>
      <c r="V9" s="33">
        <v>107610</v>
      </c>
      <c r="W9" s="33">
        <f>V9*B9</f>
        <v>322830</v>
      </c>
    </row>
    <row r="10" spans="1:23" s="5" customFormat="1" ht="15" x14ac:dyDescent="0.2">
      <c r="A10" s="24"/>
      <c r="B10" s="25"/>
      <c r="C10" s="24"/>
      <c r="D10" s="24" t="s">
        <v>39</v>
      </c>
      <c r="E10" s="27"/>
      <c r="F10" s="85" t="s">
        <v>65</v>
      </c>
      <c r="G10" s="86"/>
      <c r="H10" s="74"/>
      <c r="I10" s="75"/>
      <c r="J10" s="74" t="s">
        <v>50</v>
      </c>
      <c r="K10" s="75"/>
      <c r="L10" s="74"/>
      <c r="M10" s="75"/>
      <c r="N10" s="74" t="s">
        <v>51</v>
      </c>
      <c r="O10" s="75"/>
      <c r="P10" s="74" t="s">
        <v>52</v>
      </c>
      <c r="Q10" s="75"/>
      <c r="R10" s="70" t="s">
        <v>57</v>
      </c>
      <c r="S10" s="71"/>
      <c r="T10" s="91" t="s">
        <v>21</v>
      </c>
      <c r="U10" s="91"/>
      <c r="V10" s="53"/>
      <c r="W10" s="53"/>
    </row>
    <row r="11" spans="1:23" s="5" customFormat="1" ht="15.75" x14ac:dyDescent="0.25">
      <c r="A11" s="24"/>
      <c r="B11" s="25"/>
      <c r="C11" s="24"/>
      <c r="D11" s="24"/>
      <c r="E11" s="27"/>
      <c r="H11" s="72"/>
      <c r="I11" s="73"/>
      <c r="J11" s="74"/>
      <c r="K11" s="75"/>
      <c r="L11" s="74"/>
      <c r="M11" s="75"/>
      <c r="N11" s="74"/>
      <c r="O11" s="75"/>
      <c r="P11" s="72"/>
      <c r="Q11" s="73"/>
      <c r="R11" s="89"/>
      <c r="S11" s="90"/>
      <c r="V11" s="92"/>
      <c r="W11" s="73"/>
    </row>
    <row r="12" spans="1:23" s="5" customFormat="1" ht="15.75" x14ac:dyDescent="0.25">
      <c r="A12" s="24"/>
      <c r="B12" s="25"/>
      <c r="C12" s="24"/>
      <c r="D12" s="24"/>
      <c r="E12" s="27"/>
      <c r="F12" s="27"/>
      <c r="G12" s="36"/>
      <c r="H12" s="37"/>
      <c r="I12" s="38"/>
      <c r="J12" s="38"/>
      <c r="K12" s="38"/>
      <c r="L12" s="38"/>
      <c r="M12" s="38"/>
      <c r="N12" s="38"/>
      <c r="O12" s="38"/>
      <c r="P12" s="52"/>
      <c r="Q12" s="38"/>
      <c r="R12" s="42"/>
      <c r="S12" s="34"/>
      <c r="T12" s="42"/>
      <c r="U12" s="34"/>
      <c r="V12" s="56"/>
      <c r="W12" s="34"/>
    </row>
    <row r="13" spans="1:23" s="5" customFormat="1" ht="15" x14ac:dyDescent="0.2">
      <c r="A13" s="24"/>
      <c r="B13" s="25"/>
      <c r="C13" s="24"/>
      <c r="D13" s="24"/>
      <c r="E13" s="27"/>
      <c r="F13" s="27"/>
      <c r="G13" s="36"/>
      <c r="H13" s="37"/>
      <c r="I13" s="38"/>
      <c r="J13" s="38"/>
      <c r="K13" s="38"/>
      <c r="L13" s="38"/>
      <c r="M13" s="38"/>
      <c r="N13" s="38"/>
      <c r="O13" s="38"/>
      <c r="P13" s="38"/>
      <c r="Q13" s="38"/>
      <c r="R13" s="39"/>
      <c r="S13" s="34"/>
      <c r="T13" s="39"/>
      <c r="U13" s="34"/>
      <c r="V13" s="57"/>
      <c r="W13" s="34"/>
    </row>
    <row r="14" spans="1:23" s="5" customFormat="1" ht="15" x14ac:dyDescent="0.2">
      <c r="A14" s="24">
        <v>2</v>
      </c>
      <c r="B14" s="25">
        <v>1</v>
      </c>
      <c r="C14" s="24" t="s">
        <v>38</v>
      </c>
      <c r="D14" s="24" t="s">
        <v>41</v>
      </c>
      <c r="E14" s="27">
        <v>46034</v>
      </c>
      <c r="F14" s="27">
        <v>42434</v>
      </c>
      <c r="G14" s="27">
        <f>F14*B14</f>
        <v>42434</v>
      </c>
      <c r="H14" s="27">
        <v>47878</v>
      </c>
      <c r="I14" s="27">
        <v>47878</v>
      </c>
      <c r="J14" s="27">
        <v>42861</v>
      </c>
      <c r="K14" s="27">
        <v>42861</v>
      </c>
      <c r="L14" s="27">
        <v>52466</v>
      </c>
      <c r="M14" s="27">
        <v>52466</v>
      </c>
      <c r="N14" s="27">
        <v>60846.25</v>
      </c>
      <c r="O14" s="27">
        <v>60846.25</v>
      </c>
      <c r="P14" s="27">
        <v>59955</v>
      </c>
      <c r="Q14" s="27">
        <v>59955</v>
      </c>
      <c r="R14" s="27">
        <v>47250</v>
      </c>
      <c r="S14" s="27">
        <v>47250</v>
      </c>
      <c r="T14" s="27">
        <v>40675</v>
      </c>
      <c r="U14" s="27">
        <v>40675</v>
      </c>
      <c r="V14" s="27">
        <v>72768</v>
      </c>
      <c r="W14" s="27">
        <v>72768</v>
      </c>
    </row>
    <row r="15" spans="1:23" s="5" customFormat="1" ht="15" x14ac:dyDescent="0.2">
      <c r="A15" s="24"/>
      <c r="B15" s="25"/>
      <c r="C15" s="24"/>
      <c r="D15" s="24" t="s">
        <v>39</v>
      </c>
      <c r="E15" s="27"/>
      <c r="F15" s="72" t="s">
        <v>24</v>
      </c>
      <c r="G15" s="73"/>
      <c r="H15" s="74"/>
      <c r="I15" s="75"/>
      <c r="J15" s="74"/>
      <c r="K15" s="75"/>
      <c r="L15" s="74"/>
      <c r="M15" s="75"/>
      <c r="N15" s="74"/>
      <c r="O15" s="75"/>
      <c r="P15" s="74"/>
      <c r="Q15" s="75"/>
      <c r="R15" s="70"/>
      <c r="S15" s="71"/>
      <c r="T15" s="70" t="s">
        <v>66</v>
      </c>
      <c r="U15" s="71"/>
      <c r="V15" s="53"/>
      <c r="W15" s="53"/>
    </row>
    <row r="16" spans="1:23" s="5" customFormat="1" ht="15" x14ac:dyDescent="0.2">
      <c r="A16" s="24"/>
      <c r="B16" s="25"/>
      <c r="C16" s="24"/>
      <c r="D16" s="24"/>
      <c r="E16" s="27"/>
      <c r="H16" s="44"/>
      <c r="I16" s="44"/>
      <c r="J16" s="44"/>
      <c r="K16" s="44"/>
      <c r="L16" s="44"/>
      <c r="M16" s="44"/>
      <c r="N16" s="44"/>
      <c r="O16" s="44"/>
      <c r="P16" s="45"/>
      <c r="Q16" s="44"/>
      <c r="R16" s="41"/>
      <c r="S16" s="34"/>
      <c r="V16" s="58"/>
      <c r="W16" s="34"/>
    </row>
    <row r="17" spans="1:23" s="5" customFormat="1" ht="15" x14ac:dyDescent="0.2">
      <c r="A17" s="24"/>
      <c r="B17" s="25"/>
      <c r="C17" s="24"/>
      <c r="D17" s="24"/>
      <c r="E17" s="27"/>
      <c r="F17" s="43"/>
      <c r="G17" s="43"/>
      <c r="H17" s="44"/>
      <c r="I17" s="44"/>
      <c r="J17" s="44"/>
      <c r="K17" s="44"/>
      <c r="L17" s="44"/>
      <c r="M17" s="44"/>
      <c r="N17" s="44"/>
      <c r="O17" s="44"/>
      <c r="P17" s="45"/>
      <c r="Q17" s="44"/>
      <c r="R17" s="41"/>
      <c r="S17" s="34"/>
      <c r="T17" s="41"/>
      <c r="U17" s="34"/>
      <c r="V17" s="58"/>
      <c r="W17" s="34"/>
    </row>
    <row r="18" spans="1:23" s="5" customFormat="1" ht="15" x14ac:dyDescent="0.2">
      <c r="A18" s="24"/>
      <c r="B18" s="25"/>
      <c r="C18" s="24"/>
      <c r="D18" s="24"/>
      <c r="E18" s="27"/>
      <c r="F18" s="27"/>
      <c r="G18" s="36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9"/>
      <c r="S18" s="34"/>
      <c r="T18" s="39"/>
      <c r="U18" s="34"/>
      <c r="V18" s="57"/>
      <c r="W18" s="34"/>
    </row>
    <row r="19" spans="1:23" s="5" customFormat="1" ht="15" x14ac:dyDescent="0.2">
      <c r="A19" s="24">
        <v>3</v>
      </c>
      <c r="B19" s="25">
        <v>1</v>
      </c>
      <c r="C19" s="24" t="s">
        <v>38</v>
      </c>
      <c r="D19" s="24" t="s">
        <v>42</v>
      </c>
      <c r="E19" s="27">
        <v>54861</v>
      </c>
      <c r="F19" s="27">
        <v>42278</v>
      </c>
      <c r="G19" s="27">
        <v>42278</v>
      </c>
      <c r="H19" s="27">
        <v>46128</v>
      </c>
      <c r="I19" s="27">
        <v>46128</v>
      </c>
      <c r="J19" s="27">
        <v>40655</v>
      </c>
      <c r="K19" s="27">
        <v>40655</v>
      </c>
      <c r="L19" s="27">
        <v>49604</v>
      </c>
      <c r="M19" s="27">
        <v>49604</v>
      </c>
      <c r="N19" s="27">
        <v>67941.75</v>
      </c>
      <c r="O19" s="27">
        <v>67941.75</v>
      </c>
      <c r="P19" s="27">
        <v>65273.75</v>
      </c>
      <c r="Q19" s="27">
        <v>65273.75</v>
      </c>
      <c r="R19" s="27">
        <v>45005</v>
      </c>
      <c r="S19" s="27">
        <v>45005</v>
      </c>
      <c r="T19" s="27">
        <v>41340</v>
      </c>
      <c r="U19" s="27">
        <v>41340</v>
      </c>
      <c r="V19" s="27">
        <v>68406</v>
      </c>
      <c r="W19" s="27">
        <v>68406</v>
      </c>
    </row>
    <row r="20" spans="1:23" s="5" customFormat="1" ht="15" x14ac:dyDescent="0.2">
      <c r="A20" s="24"/>
      <c r="B20" s="25"/>
      <c r="C20" s="24"/>
      <c r="D20" s="24" t="s">
        <v>43</v>
      </c>
      <c r="E20" s="27"/>
      <c r="F20" s="72" t="s">
        <v>24</v>
      </c>
      <c r="G20" s="73"/>
      <c r="H20" s="74"/>
      <c r="I20" s="75"/>
      <c r="J20" s="74" t="s">
        <v>53</v>
      </c>
      <c r="K20" s="75"/>
      <c r="L20" s="74" t="s">
        <v>54</v>
      </c>
      <c r="M20" s="75"/>
      <c r="N20" s="74" t="s">
        <v>55</v>
      </c>
      <c r="O20" s="75"/>
      <c r="P20" s="74" t="s">
        <v>56</v>
      </c>
      <c r="Q20" s="75"/>
      <c r="R20" s="70" t="s">
        <v>57</v>
      </c>
      <c r="S20" s="71"/>
      <c r="T20" s="70" t="s">
        <v>66</v>
      </c>
      <c r="U20" s="71"/>
      <c r="V20" s="53"/>
      <c r="W20" s="53"/>
    </row>
    <row r="21" spans="1:23" s="5" customFormat="1" ht="15" x14ac:dyDescent="0.2">
      <c r="A21" s="24"/>
      <c r="B21" s="25"/>
      <c r="C21" s="24"/>
      <c r="D21" s="24"/>
      <c r="E21" s="27"/>
      <c r="H21" s="72"/>
      <c r="I21" s="73"/>
      <c r="J21" s="44"/>
      <c r="K21" s="44"/>
      <c r="L21" s="45"/>
      <c r="M21" s="44"/>
      <c r="N21" s="44"/>
      <c r="O21" s="44"/>
      <c r="P21" s="45"/>
      <c r="Q21" s="44"/>
      <c r="R21" s="39"/>
      <c r="S21" s="34"/>
      <c r="V21" s="58"/>
      <c r="W21" s="34"/>
    </row>
    <row r="22" spans="1:23" s="5" customFormat="1" ht="15" x14ac:dyDescent="0.2">
      <c r="A22" s="24"/>
      <c r="B22" s="25"/>
      <c r="C22" s="24"/>
      <c r="D22" s="24"/>
      <c r="E22" s="29"/>
      <c r="F22" s="27"/>
      <c r="G22" s="36"/>
      <c r="H22" s="37"/>
      <c r="I22" s="38"/>
      <c r="J22" s="38"/>
      <c r="K22" s="38"/>
      <c r="L22" s="38"/>
      <c r="M22" s="38"/>
      <c r="N22" s="38"/>
      <c r="O22" s="38"/>
      <c r="P22" s="38"/>
      <c r="Q22" s="38"/>
      <c r="R22" s="39"/>
      <c r="S22" s="34"/>
      <c r="T22" s="39"/>
      <c r="U22" s="34"/>
      <c r="V22" s="57"/>
      <c r="W22" s="34"/>
    </row>
    <row r="23" spans="1:23" s="5" customFormat="1" ht="15" x14ac:dyDescent="0.2">
      <c r="A23" s="24"/>
      <c r="B23" s="25"/>
      <c r="C23" s="24"/>
      <c r="D23" s="24"/>
      <c r="E23" s="29"/>
      <c r="F23" s="27"/>
      <c r="G23" s="36"/>
      <c r="H23" s="37"/>
      <c r="I23" s="38"/>
      <c r="J23" s="38"/>
      <c r="K23" s="38"/>
      <c r="L23" s="38"/>
      <c r="M23" s="38"/>
      <c r="N23" s="38"/>
      <c r="O23" s="38"/>
      <c r="P23" s="38"/>
      <c r="Q23" s="38"/>
      <c r="R23" s="39"/>
      <c r="S23" s="34"/>
      <c r="T23" s="39"/>
      <c r="U23" s="34"/>
      <c r="V23" s="57"/>
      <c r="W23" s="34"/>
    </row>
    <row r="24" spans="1:23" s="5" customFormat="1" ht="15" x14ac:dyDescent="0.2">
      <c r="A24" s="24">
        <v>4</v>
      </c>
      <c r="B24" s="25">
        <v>2</v>
      </c>
      <c r="C24" s="24" t="s">
        <v>38</v>
      </c>
      <c r="D24" s="24" t="s">
        <v>44</v>
      </c>
      <c r="E24" s="29">
        <v>121838</v>
      </c>
      <c r="F24" s="27">
        <v>44624</v>
      </c>
      <c r="G24" s="27">
        <f>F24*B24</f>
        <v>89248</v>
      </c>
      <c r="H24" s="27">
        <v>46581</v>
      </c>
      <c r="I24" s="27">
        <f>H24*B24</f>
        <v>93162</v>
      </c>
      <c r="J24" s="27">
        <v>43245</v>
      </c>
      <c r="K24" s="27">
        <f>B24*J24</f>
        <v>86490</v>
      </c>
      <c r="L24" s="27">
        <v>54876</v>
      </c>
      <c r="M24" s="27">
        <f>L24*B24</f>
        <v>109752</v>
      </c>
      <c r="N24" s="27">
        <v>68252.25</v>
      </c>
      <c r="O24" s="27">
        <f>N24*B24</f>
        <v>136504.5</v>
      </c>
      <c r="P24" s="27">
        <v>61921.75</v>
      </c>
      <c r="Q24" s="27">
        <f>P24*B24</f>
        <v>123843.5</v>
      </c>
      <c r="R24" s="27">
        <v>45005</v>
      </c>
      <c r="S24" s="27">
        <f>R24*B24</f>
        <v>90010</v>
      </c>
      <c r="T24" s="27">
        <v>42840</v>
      </c>
      <c r="U24" s="27">
        <f>T24*B24</f>
        <v>85680</v>
      </c>
      <c r="V24" s="70" t="s">
        <v>22</v>
      </c>
      <c r="W24" s="71"/>
    </row>
    <row r="25" spans="1:23" s="5" customFormat="1" ht="15" x14ac:dyDescent="0.2">
      <c r="A25" s="24"/>
      <c r="B25" s="25"/>
      <c r="C25" s="24"/>
      <c r="D25" s="24" t="s">
        <v>45</v>
      </c>
      <c r="E25" s="29"/>
      <c r="F25" s="72" t="s">
        <v>24</v>
      </c>
      <c r="G25" s="73"/>
      <c r="H25" s="74"/>
      <c r="I25" s="75"/>
      <c r="J25" s="74" t="s">
        <v>58</v>
      </c>
      <c r="K25" s="75"/>
      <c r="L25" s="74" t="s">
        <v>54</v>
      </c>
      <c r="M25" s="75"/>
      <c r="N25" s="74" t="s">
        <v>55</v>
      </c>
      <c r="O25" s="75"/>
      <c r="P25" s="74" t="s">
        <v>56</v>
      </c>
      <c r="Q25" s="75"/>
      <c r="R25" s="70" t="s">
        <v>57</v>
      </c>
      <c r="S25" s="71"/>
      <c r="T25" s="70" t="s">
        <v>66</v>
      </c>
      <c r="U25" s="71"/>
      <c r="V25" s="53"/>
      <c r="W25" s="53"/>
    </row>
    <row r="26" spans="1:23" s="5" customFormat="1" ht="15" x14ac:dyDescent="0.2">
      <c r="A26" s="24"/>
      <c r="B26" s="25"/>
      <c r="C26" s="24"/>
      <c r="D26" s="24"/>
      <c r="E26" s="29"/>
      <c r="H26" s="74"/>
      <c r="I26" s="75"/>
      <c r="J26" s="38"/>
      <c r="K26" s="38"/>
      <c r="L26" s="52"/>
      <c r="M26" s="38"/>
      <c r="N26" s="52"/>
      <c r="O26" s="38"/>
      <c r="P26" s="52"/>
      <c r="Q26" s="38"/>
      <c r="R26" s="39"/>
      <c r="S26" s="34"/>
      <c r="V26" s="56"/>
      <c r="W26" s="34"/>
    </row>
    <row r="27" spans="1:23" s="5" customFormat="1" ht="15" x14ac:dyDescent="0.2">
      <c r="A27" s="24"/>
      <c r="B27" s="25"/>
      <c r="C27" s="24"/>
      <c r="D27" s="24"/>
      <c r="E27" s="29"/>
      <c r="F27" s="27"/>
      <c r="G27" s="36"/>
      <c r="H27" s="37"/>
      <c r="I27" s="38"/>
      <c r="J27" s="52"/>
      <c r="K27" s="38"/>
      <c r="L27" s="38"/>
      <c r="M27" s="38"/>
      <c r="N27" s="52"/>
      <c r="O27" s="38"/>
      <c r="P27" s="52"/>
      <c r="Q27" s="38"/>
      <c r="R27" s="39"/>
      <c r="S27" s="34"/>
      <c r="T27" s="39"/>
      <c r="U27" s="34"/>
      <c r="V27" s="56"/>
      <c r="W27" s="34"/>
    </row>
    <row r="28" spans="1:23" s="5" customFormat="1" ht="15" x14ac:dyDescent="0.2">
      <c r="A28" s="24"/>
      <c r="B28" s="25"/>
      <c r="C28" s="24"/>
      <c r="D28" s="24"/>
      <c r="E28" s="29"/>
      <c r="F28" s="27"/>
      <c r="G28" s="36"/>
      <c r="H28" s="37"/>
      <c r="I28" s="38"/>
      <c r="J28" s="38"/>
      <c r="K28" s="38"/>
      <c r="L28" s="38"/>
      <c r="M28" s="38"/>
      <c r="N28" s="38"/>
      <c r="O28" s="38"/>
      <c r="P28" s="38"/>
      <c r="Q28" s="38"/>
      <c r="R28" s="39"/>
      <c r="S28" s="34"/>
      <c r="T28" s="39"/>
      <c r="U28" s="34"/>
      <c r="V28" s="57"/>
      <c r="W28" s="34"/>
    </row>
    <row r="29" spans="1:23" s="5" customFormat="1" ht="15" x14ac:dyDescent="0.2">
      <c r="A29" s="24">
        <v>5</v>
      </c>
      <c r="B29" s="25">
        <v>1</v>
      </c>
      <c r="C29" s="24" t="s">
        <v>38</v>
      </c>
      <c r="D29" s="24" t="s">
        <v>46</v>
      </c>
      <c r="E29" s="29">
        <v>54224</v>
      </c>
      <c r="F29" s="27">
        <v>67970</v>
      </c>
      <c r="G29" s="27">
        <f>F29*B29</f>
        <v>67970</v>
      </c>
      <c r="H29" s="27">
        <v>76640</v>
      </c>
      <c r="I29" s="27">
        <v>76640</v>
      </c>
      <c r="J29" s="27">
        <v>70554</v>
      </c>
      <c r="K29" s="27">
        <v>70554</v>
      </c>
      <c r="L29" s="27">
        <v>58540</v>
      </c>
      <c r="M29" s="27">
        <v>58540</v>
      </c>
      <c r="N29" s="27">
        <v>85271.75</v>
      </c>
      <c r="O29" s="27">
        <v>85271.75</v>
      </c>
      <c r="P29" s="27">
        <v>92303.5</v>
      </c>
      <c r="Q29" s="27">
        <v>92303.5</v>
      </c>
      <c r="R29" s="27">
        <v>68880</v>
      </c>
      <c r="S29" s="27">
        <v>68880</v>
      </c>
      <c r="T29" s="27">
        <v>68732</v>
      </c>
      <c r="U29" s="27">
        <v>68732</v>
      </c>
      <c r="V29" s="27">
        <v>107610</v>
      </c>
      <c r="W29" s="27">
        <v>107610</v>
      </c>
    </row>
    <row r="30" spans="1:23" s="5" customFormat="1" ht="15" x14ac:dyDescent="0.2">
      <c r="A30" s="24"/>
      <c r="B30" s="25"/>
      <c r="C30" s="24"/>
      <c r="D30" s="24" t="s">
        <v>47</v>
      </c>
      <c r="E30" s="27"/>
      <c r="F30" s="85" t="s">
        <v>65</v>
      </c>
      <c r="G30" s="86"/>
      <c r="H30" s="74"/>
      <c r="I30" s="75"/>
      <c r="J30" s="74" t="s">
        <v>23</v>
      </c>
      <c r="K30" s="75"/>
      <c r="L30" s="74" t="s">
        <v>59</v>
      </c>
      <c r="M30" s="75"/>
      <c r="N30" s="74" t="s">
        <v>60</v>
      </c>
      <c r="O30" s="75"/>
      <c r="P30" s="74" t="s">
        <v>61</v>
      </c>
      <c r="Q30" s="75"/>
      <c r="R30" s="70" t="s">
        <v>62</v>
      </c>
      <c r="S30" s="71"/>
      <c r="T30" s="93" t="s">
        <v>21</v>
      </c>
      <c r="U30" s="94"/>
      <c r="V30" s="53"/>
      <c r="W30" s="53"/>
    </row>
    <row r="31" spans="1:23" s="5" customFormat="1" ht="15" x14ac:dyDescent="0.2">
      <c r="A31" s="24"/>
      <c r="B31" s="25"/>
      <c r="C31" s="24"/>
      <c r="D31" s="24"/>
      <c r="E31" s="27"/>
      <c r="H31" s="76"/>
      <c r="I31" s="76"/>
      <c r="J31" s="45"/>
      <c r="K31" s="44"/>
      <c r="L31" s="45"/>
      <c r="M31" s="44"/>
      <c r="N31" s="44"/>
      <c r="O31" s="44"/>
      <c r="P31" s="45"/>
      <c r="Q31" s="44"/>
      <c r="R31" s="39"/>
      <c r="S31" s="34"/>
      <c r="V31" s="58"/>
      <c r="W31" s="34"/>
    </row>
    <row r="32" spans="1:23" s="5" customFormat="1" ht="15" x14ac:dyDescent="0.2">
      <c r="A32" s="24"/>
      <c r="B32" s="25"/>
      <c r="C32" s="24"/>
      <c r="D32" s="24"/>
      <c r="E32" s="27"/>
      <c r="F32" s="27"/>
      <c r="G32" s="36"/>
      <c r="H32" s="37"/>
      <c r="I32" s="38"/>
      <c r="J32" s="52"/>
      <c r="K32" s="38"/>
      <c r="L32" s="38"/>
      <c r="M32" s="38"/>
      <c r="N32" s="38"/>
      <c r="O32" s="38"/>
      <c r="P32" s="52"/>
      <c r="Q32" s="38"/>
      <c r="R32" s="39"/>
      <c r="S32" s="34"/>
      <c r="T32" s="39"/>
      <c r="U32" s="34"/>
      <c r="V32" s="56"/>
      <c r="W32" s="34"/>
    </row>
    <row r="33" spans="1:23" s="5" customFormat="1" ht="15" x14ac:dyDescent="0.2">
      <c r="A33" s="24"/>
      <c r="B33" s="25"/>
      <c r="C33" s="24"/>
      <c r="D33" s="24"/>
      <c r="E33" s="27"/>
      <c r="F33" s="27"/>
      <c r="G33" s="36"/>
      <c r="H33" s="37"/>
      <c r="I33" s="38"/>
      <c r="J33" s="52"/>
      <c r="K33" s="38"/>
      <c r="L33" s="38"/>
      <c r="M33" s="38"/>
      <c r="N33" s="38"/>
      <c r="O33" s="38"/>
      <c r="P33" s="38"/>
      <c r="Q33" s="38"/>
      <c r="R33" s="39"/>
      <c r="S33" s="34"/>
      <c r="T33" s="39"/>
      <c r="U33" s="34"/>
      <c r="V33" s="38"/>
      <c r="W33" s="34"/>
    </row>
    <row r="34" spans="1:23" s="5" customFormat="1" ht="15" x14ac:dyDescent="0.2">
      <c r="A34" s="24">
        <v>6</v>
      </c>
      <c r="B34" s="25">
        <v>2</v>
      </c>
      <c r="C34" s="24"/>
      <c r="D34" s="24" t="s">
        <v>48</v>
      </c>
      <c r="E34" s="27">
        <v>112364</v>
      </c>
      <c r="F34" s="27">
        <v>46335</v>
      </c>
      <c r="G34" s="27">
        <f>F34*B34</f>
        <v>92670</v>
      </c>
      <c r="H34" s="27">
        <v>46625</v>
      </c>
      <c r="I34" s="27">
        <f>H34*B34</f>
        <v>93250</v>
      </c>
      <c r="J34" s="27">
        <v>45445</v>
      </c>
      <c r="K34" s="27">
        <f>J34*B34</f>
        <v>90890</v>
      </c>
      <c r="L34" s="72" t="s">
        <v>22</v>
      </c>
      <c r="M34" s="73"/>
      <c r="N34" s="27">
        <v>69540.25</v>
      </c>
      <c r="O34" s="27">
        <f>B34*N34</f>
        <v>139080.5</v>
      </c>
      <c r="P34" s="27">
        <v>70356.75</v>
      </c>
      <c r="Q34" s="27">
        <f>P34*B34</f>
        <v>140713.5</v>
      </c>
      <c r="R34" s="27">
        <v>46400</v>
      </c>
      <c r="S34" s="27">
        <f>R34*B34</f>
        <v>92800</v>
      </c>
      <c r="T34" s="27">
        <v>44754</v>
      </c>
      <c r="U34" s="27">
        <f>T34*B34</f>
        <v>89508</v>
      </c>
      <c r="V34" s="27">
        <v>76260</v>
      </c>
      <c r="W34" s="27">
        <f>V34*B34</f>
        <v>152520</v>
      </c>
    </row>
    <row r="35" spans="1:23" s="5" customFormat="1" ht="15" x14ac:dyDescent="0.2">
      <c r="A35" s="24"/>
      <c r="B35" s="25"/>
      <c r="C35" s="24"/>
      <c r="D35" s="24" t="s">
        <v>49</v>
      </c>
      <c r="E35" s="27"/>
      <c r="F35" s="72" t="s">
        <v>64</v>
      </c>
      <c r="G35" s="73"/>
      <c r="H35" s="74"/>
      <c r="I35" s="75"/>
      <c r="J35" s="74" t="s">
        <v>58</v>
      </c>
      <c r="K35" s="75"/>
      <c r="L35" s="74"/>
      <c r="M35" s="75"/>
      <c r="N35" s="74" t="s">
        <v>55</v>
      </c>
      <c r="O35" s="75"/>
      <c r="P35" s="74" t="s">
        <v>63</v>
      </c>
      <c r="Q35" s="75"/>
      <c r="R35" s="70" t="s">
        <v>57</v>
      </c>
      <c r="S35" s="71"/>
      <c r="T35" s="70" t="s">
        <v>66</v>
      </c>
      <c r="U35" s="71"/>
      <c r="V35" s="35"/>
      <c r="W35" s="53"/>
    </row>
    <row r="36" spans="1:23" s="5" customFormat="1" ht="15" x14ac:dyDescent="0.2">
      <c r="A36" s="24"/>
      <c r="B36" s="25"/>
      <c r="C36" s="24"/>
      <c r="D36" s="24" t="s">
        <v>11</v>
      </c>
      <c r="E36" s="27"/>
      <c r="H36" s="44"/>
      <c r="I36" s="44"/>
      <c r="J36" s="45"/>
      <c r="K36" s="44"/>
      <c r="L36" s="45"/>
      <c r="M36" s="44"/>
      <c r="N36" s="44"/>
      <c r="O36" s="44"/>
      <c r="P36" s="45"/>
      <c r="Q36" s="44"/>
      <c r="R36" s="39"/>
      <c r="S36" s="34"/>
      <c r="V36" s="45"/>
      <c r="W36" s="34"/>
    </row>
    <row r="37" spans="1:23" s="5" customFormat="1" ht="15" x14ac:dyDescent="0.2">
      <c r="A37" s="24"/>
      <c r="B37" s="25"/>
      <c r="C37" s="24"/>
      <c r="D37" s="24"/>
      <c r="E37" s="27"/>
      <c r="F37" s="27"/>
      <c r="G37" s="36"/>
      <c r="H37" s="45"/>
      <c r="I37" s="38"/>
      <c r="J37" s="52"/>
      <c r="K37" s="38"/>
      <c r="L37" s="38"/>
      <c r="M37" s="38"/>
      <c r="N37" s="38"/>
      <c r="O37" s="38"/>
      <c r="P37" s="52"/>
      <c r="Q37" s="38"/>
      <c r="R37" s="39"/>
      <c r="S37" s="34"/>
      <c r="T37" s="39"/>
      <c r="U37" s="34"/>
      <c r="V37" s="52"/>
      <c r="W37" s="34"/>
    </row>
    <row r="38" spans="1:23" s="5" customFormat="1" ht="15" x14ac:dyDescent="0.2">
      <c r="A38" s="24"/>
      <c r="B38" s="28"/>
      <c r="C38" s="24"/>
      <c r="D38" s="24"/>
      <c r="E38" s="26"/>
      <c r="F38" s="27"/>
      <c r="G38" s="40"/>
      <c r="H38" s="44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</row>
    <row r="39" spans="1:23" s="5" customFormat="1" ht="16.5" customHeight="1" x14ac:dyDescent="0.25">
      <c r="B39" s="6"/>
      <c r="C39" s="7"/>
      <c r="D39" s="54" t="s">
        <v>13</v>
      </c>
      <c r="E39" s="48">
        <f>SUM(E9:E38)</f>
        <v>593321</v>
      </c>
      <c r="G39" s="48">
        <f>F9*B9</f>
        <v>203910</v>
      </c>
      <c r="H39" s="47"/>
      <c r="I39" s="48">
        <f>SUM(I9:I38)</f>
        <v>586678</v>
      </c>
      <c r="J39" s="48"/>
      <c r="K39" s="48">
        <f>SUM(K9:K38)</f>
        <v>543112</v>
      </c>
      <c r="L39" s="48"/>
      <c r="M39" s="48">
        <f>SUM(M9:M38)</f>
        <v>494570.96</v>
      </c>
      <c r="N39" s="48"/>
      <c r="O39" s="48">
        <f>SUM(O9:O38)</f>
        <v>743631.5</v>
      </c>
      <c r="P39" s="48"/>
      <c r="Q39" s="48">
        <f>SUM(Q9:Q38)</f>
        <v>482089.25</v>
      </c>
      <c r="R39" s="46"/>
      <c r="S39" s="48">
        <f>SUM(S9:S38)</f>
        <v>550585</v>
      </c>
      <c r="T39" s="46"/>
      <c r="U39" s="48">
        <f>SUM(U9:U38)</f>
        <v>532131</v>
      </c>
      <c r="V39" s="48"/>
      <c r="W39" s="48">
        <f>SUM(W9:W38)</f>
        <v>724134</v>
      </c>
    </row>
    <row r="40" spans="1:23" s="1" customFormat="1" x14ac:dyDescent="0.2">
      <c r="B40" s="11"/>
      <c r="C40" s="12"/>
      <c r="D40" s="12"/>
      <c r="H40" s="13"/>
    </row>
    <row r="41" spans="1:23" s="1" customFormat="1" x14ac:dyDescent="0.2">
      <c r="A41" s="1" t="s">
        <v>18</v>
      </c>
      <c r="B41" s="11"/>
      <c r="C41" s="12"/>
      <c r="D41" s="12"/>
      <c r="H41" s="13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1:23" s="1" customFormat="1" x14ac:dyDescent="0.2">
      <c r="A42" s="1" t="s">
        <v>19</v>
      </c>
      <c r="B42" s="11"/>
      <c r="C42" s="12"/>
      <c r="D42" s="12"/>
      <c r="H42" s="13"/>
    </row>
    <row r="43" spans="1:23" s="1" customFormat="1" x14ac:dyDescent="0.2">
      <c r="B43" s="11"/>
      <c r="C43" s="12"/>
      <c r="D43" s="12"/>
      <c r="H43" s="13"/>
    </row>
    <row r="44" spans="1:23" s="1" customFormat="1" ht="28.5" customHeight="1" x14ac:dyDescent="0.55000000000000004">
      <c r="A44" s="49"/>
      <c r="B44" s="51" t="s">
        <v>67</v>
      </c>
      <c r="C44" s="50"/>
      <c r="D44" s="50"/>
      <c r="H44" s="13"/>
    </row>
    <row r="45" spans="1:23" s="1" customFormat="1" x14ac:dyDescent="0.2">
      <c r="A45" s="1" t="s">
        <v>9</v>
      </c>
      <c r="B45" s="11"/>
      <c r="C45" s="12"/>
      <c r="D45" s="12"/>
      <c r="H45" s="13"/>
    </row>
    <row r="55" spans="4:4" x14ac:dyDescent="0.2">
      <c r="D55" s="12" t="s">
        <v>68</v>
      </c>
    </row>
  </sheetData>
  <mergeCells count="78">
    <mergeCell ref="H11:I11"/>
    <mergeCell ref="T35:U35"/>
    <mergeCell ref="T30:U30"/>
    <mergeCell ref="T25:U25"/>
    <mergeCell ref="T20:U20"/>
    <mergeCell ref="T15:U15"/>
    <mergeCell ref="R11:S11"/>
    <mergeCell ref="T10:U10"/>
    <mergeCell ref="V11:W11"/>
    <mergeCell ref="J6:K6"/>
    <mergeCell ref="R10:S10"/>
    <mergeCell ref="T5:U5"/>
    <mergeCell ref="V5:W5"/>
    <mergeCell ref="T6:U6"/>
    <mergeCell ref="V6:W6"/>
    <mergeCell ref="F10:G10"/>
    <mergeCell ref="P35:Q35"/>
    <mergeCell ref="N30:O30"/>
    <mergeCell ref="N6:O6"/>
    <mergeCell ref="P6:Q6"/>
    <mergeCell ref="P10:Q10"/>
    <mergeCell ref="N11:O11"/>
    <mergeCell ref="P11:Q11"/>
    <mergeCell ref="J35:K35"/>
    <mergeCell ref="J15:K15"/>
    <mergeCell ref="J20:K20"/>
    <mergeCell ref="J25:K25"/>
    <mergeCell ref="L6:M6"/>
    <mergeCell ref="L10:M10"/>
    <mergeCell ref="J11:K11"/>
    <mergeCell ref="L11:M11"/>
    <mergeCell ref="H35:I35"/>
    <mergeCell ref="H20:I20"/>
    <mergeCell ref="F30:G30"/>
    <mergeCell ref="R30:S30"/>
    <mergeCell ref="R35:S35"/>
    <mergeCell ref="R25:S25"/>
    <mergeCell ref="R20:S20"/>
    <mergeCell ref="N20:O20"/>
    <mergeCell ref="P20:Q20"/>
    <mergeCell ref="P25:Q25"/>
    <mergeCell ref="N25:O25"/>
    <mergeCell ref="L20:M20"/>
    <mergeCell ref="L25:M25"/>
    <mergeCell ref="L30:M30"/>
    <mergeCell ref="L35:M35"/>
    <mergeCell ref="N35:O35"/>
    <mergeCell ref="H5:I5"/>
    <mergeCell ref="R5:S5"/>
    <mergeCell ref="H10:I10"/>
    <mergeCell ref="F6:G6"/>
    <mergeCell ref="H6:I6"/>
    <mergeCell ref="R6:S6"/>
    <mergeCell ref="N10:O10"/>
    <mergeCell ref="J5:K5"/>
    <mergeCell ref="N5:O5"/>
    <mergeCell ref="J10:K10"/>
    <mergeCell ref="L5:M5"/>
    <mergeCell ref="P5:Q5"/>
    <mergeCell ref="F35:G35"/>
    <mergeCell ref="F20:G20"/>
    <mergeCell ref="F25:G25"/>
    <mergeCell ref="F15:G15"/>
    <mergeCell ref="F5:G5"/>
    <mergeCell ref="V24:W24"/>
    <mergeCell ref="L34:M34"/>
    <mergeCell ref="H21:I21"/>
    <mergeCell ref="H26:I26"/>
    <mergeCell ref="H15:I15"/>
    <mergeCell ref="H30:I30"/>
    <mergeCell ref="H31:I31"/>
    <mergeCell ref="H25:I25"/>
    <mergeCell ref="R15:S15"/>
    <mergeCell ref="N15:O15"/>
    <mergeCell ref="P15:Q15"/>
    <mergeCell ref="L15:M15"/>
    <mergeCell ref="J30:K30"/>
    <mergeCell ref="P30:Q30"/>
  </mergeCells>
  <phoneticPr fontId="0" type="noConversion"/>
  <pageMargins left="0.25" right="0.25" top="0.75" bottom="0.75" header="0.3" footer="0.3"/>
  <pageSetup scale="65" fitToWidth="2" orientation="landscape" r:id="rId1"/>
  <headerFooter alignWithMargins="0">
    <oddHeader>&amp;CMACON WATER AUTHORITY OFFICIAL BID TABULATION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workbookViewId="0">
      <selection activeCell="B1" sqref="B1:F7"/>
    </sheetView>
  </sheetViews>
  <sheetFormatPr defaultRowHeight="12.75" x14ac:dyDescent="0.2"/>
  <cols>
    <col min="1" max="1" width="6.140625" customWidth="1"/>
    <col min="2" max="2" width="8.28515625" customWidth="1"/>
    <col min="3" max="3" width="29.7109375" customWidth="1"/>
    <col min="4" max="4" width="13.140625" customWidth="1"/>
    <col min="5" max="5" width="9.28515625" bestFit="1" customWidth="1"/>
    <col min="6" max="6" width="9.85546875" bestFit="1" customWidth="1"/>
  </cols>
  <sheetData>
    <row r="1" spans="1:6" ht="25.5" x14ac:dyDescent="0.2">
      <c r="A1" s="60" t="s">
        <v>76</v>
      </c>
      <c r="B1" s="60" t="s">
        <v>71</v>
      </c>
      <c r="C1" s="60" t="s">
        <v>72</v>
      </c>
      <c r="D1" s="63" t="s">
        <v>79</v>
      </c>
      <c r="E1" s="60" t="s">
        <v>73</v>
      </c>
      <c r="F1" s="60" t="s">
        <v>74</v>
      </c>
    </row>
    <row r="2" spans="1:6" ht="12.75" customHeight="1" x14ac:dyDescent="0.2">
      <c r="A2" s="59">
        <v>1</v>
      </c>
      <c r="B2" s="59">
        <v>3</v>
      </c>
      <c r="C2" s="62" t="s">
        <v>83</v>
      </c>
      <c r="D2" s="59" t="s">
        <v>75</v>
      </c>
      <c r="E2" s="61">
        <v>206196</v>
      </c>
      <c r="F2" s="61">
        <v>204000</v>
      </c>
    </row>
    <row r="3" spans="1:6" ht="12.75" customHeight="1" x14ac:dyDescent="0.2">
      <c r="A3" s="59">
        <v>2</v>
      </c>
      <c r="B3" s="59">
        <v>1</v>
      </c>
      <c r="C3" s="62" t="s">
        <v>81</v>
      </c>
      <c r="D3" s="59" t="s">
        <v>75</v>
      </c>
      <c r="E3" s="65">
        <v>40675</v>
      </c>
      <c r="F3" s="65">
        <v>46034</v>
      </c>
    </row>
    <row r="4" spans="1:6" ht="12.75" customHeight="1" x14ac:dyDescent="0.2">
      <c r="A4" s="59">
        <v>3</v>
      </c>
      <c r="B4" s="59">
        <v>1</v>
      </c>
      <c r="C4" s="64" t="s">
        <v>82</v>
      </c>
      <c r="D4" s="59" t="s">
        <v>75</v>
      </c>
      <c r="E4" s="65">
        <v>41340</v>
      </c>
      <c r="F4" s="65">
        <v>54861</v>
      </c>
    </row>
    <row r="5" spans="1:6" x14ac:dyDescent="0.2">
      <c r="A5" s="59">
        <v>4</v>
      </c>
      <c r="B5" s="59">
        <v>2</v>
      </c>
      <c r="C5" s="62" t="s">
        <v>80</v>
      </c>
      <c r="D5" s="59" t="s">
        <v>75</v>
      </c>
      <c r="E5" s="65">
        <v>85680</v>
      </c>
      <c r="F5" s="65">
        <v>121838</v>
      </c>
    </row>
    <row r="6" spans="1:6" x14ac:dyDescent="0.2">
      <c r="A6" s="59">
        <v>5</v>
      </c>
      <c r="B6" s="59">
        <v>1</v>
      </c>
      <c r="C6" s="62" t="s">
        <v>77</v>
      </c>
      <c r="D6" s="59" t="s">
        <v>75</v>
      </c>
      <c r="E6" s="65">
        <v>68732</v>
      </c>
      <c r="F6" s="65">
        <v>54224</v>
      </c>
    </row>
    <row r="7" spans="1:6" x14ac:dyDescent="0.2">
      <c r="A7" s="59">
        <v>6</v>
      </c>
      <c r="B7" s="59">
        <v>2</v>
      </c>
      <c r="C7" s="62" t="s">
        <v>78</v>
      </c>
      <c r="D7" s="59" t="s">
        <v>75</v>
      </c>
      <c r="E7" s="65">
        <v>89508</v>
      </c>
      <c r="F7" s="65">
        <v>112364</v>
      </c>
    </row>
    <row r="8" spans="1:6" x14ac:dyDescent="0.2">
      <c r="A8" s="59"/>
      <c r="B8" s="59"/>
      <c r="C8" s="59"/>
      <c r="D8" s="59"/>
      <c r="E8" s="59"/>
      <c r="F8" s="59"/>
    </row>
    <row r="9" spans="1:6" ht="15.75" x14ac:dyDescent="0.2">
      <c r="A9" s="59"/>
      <c r="B9" s="59"/>
      <c r="C9" s="95"/>
      <c r="D9" s="95"/>
      <c r="E9" s="95"/>
      <c r="F9" s="95"/>
    </row>
  </sheetData>
  <mergeCells count="1">
    <mergeCell ref="C9:F9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Bibb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Cribb</dc:creator>
  <cp:lastModifiedBy>Michael Bentley</cp:lastModifiedBy>
  <cp:lastPrinted>2025-03-25T20:04:59Z</cp:lastPrinted>
  <dcterms:created xsi:type="dcterms:W3CDTF">1998-08-06T12:24:20Z</dcterms:created>
  <dcterms:modified xsi:type="dcterms:W3CDTF">2025-04-10T17:47:16Z</dcterms:modified>
</cp:coreProperties>
</file>